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<sst xmlns="http://schemas.openxmlformats.org/spreadsheetml/2006/main" count="38" uniqueCount="34">
  <si>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</si>
  <si>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</si>
  <si>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</si>
  <si>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</si>
  <si>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</si>
  <si>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</si>
  <si>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</si>
  <si>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</si>
  <si>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</si>
  <si>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</si>
  <si>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</si>
  <si>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</si>
  <si>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</si>
  <si>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</si>
  <si>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</si>
  <si>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</si>
  <si>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</si>
  <si>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</si>
  <si>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</si>
  <si>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</si>
  <si>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</si>
  <si>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</si>
  <si>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</si>
  <si>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</si>
  <si>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</si>
  <si>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</si>
  <si>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</si>
  <si>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Ед.</t>
  </si>
  <si>
    <t xml:space="preserve">Выполнение проектно-изыскательских работ (ПИР) по объекту «Насосная станция II-го подъема                                                                                                                                                                                                                             по адресу Свердловская область, г. Берёзовский, п. Монетный, ул. Рудничная, д.51, Лит.Б»
</t>
  </si>
  <si>
    <t>Проектно-изыскательские работы (ПИР)</t>
  </si>
  <si>
    <t>Поставщик №1 исх.№ б/н от 10.03.2020г</t>
  </si>
  <si>
    <t>Поставщик № 2 исх. № 284 от 05.03.2020г.</t>
  </si>
  <si>
    <t>Поставщик №3 исх. №ГТ-11/97 от 05.03.2020 г.</t>
  </si>
  <si>
    <t>Дата 11.03.2020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</si>
</sst>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Z9" sqref="Z9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4" t="s">
        <v>23</v>
      </c>
      <c r="O4" s="85"/>
      <c r="P4" s="85"/>
      <c r="Q4" s="85"/>
      <c r="R4" s="70"/>
    </row>
    <row r="5" spans="1:30" ht="55.5" customHeight="1" x14ac:dyDescent="0.25">
      <c r="A5" s="25"/>
      <c r="B5" s="86" t="s">
        <v>28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30</v>
      </c>
      <c r="F8" s="42" t="s">
        <v>31</v>
      </c>
      <c r="G8" s="42" t="s">
        <v>32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29</v>
      </c>
      <c r="C9" s="59" t="s">
        <v>27</v>
      </c>
      <c r="D9" s="60">
        <v>1</v>
      </c>
      <c r="E9" s="61">
        <v>5970000</v>
      </c>
      <c r="F9" s="61">
        <v>5950000</v>
      </c>
      <c r="G9" s="61">
        <v>5950000</v>
      </c>
      <c r="H9" s="62"/>
      <c r="I9" s="62"/>
      <c r="J9" s="62"/>
      <c r="K9" s="63"/>
      <c r="L9" s="64">
        <f t="shared" ref="L9" si="0">(E9+F9+G9)/3</f>
        <v>5956666.666666667</v>
      </c>
      <c r="M9" s="65">
        <f t="shared" ref="M9" si="1">SQRT(((SUM((POWER(E9-L9,2)),(POWER(F9-L9,2)),(POWER(G9-L9,2)))/(COLUMNS(E9:G9)-1))))</f>
        <v>11547.005383792515</v>
      </c>
      <c r="N9" s="65">
        <f t="shared" ref="N9" si="2">M9/L9*100</f>
        <v>0.19385011836249325</v>
      </c>
      <c r="O9" s="66">
        <f t="shared" ref="O9" si="3">((D9/3)*(SUM(E9:G9)))</f>
        <v>5956666.666666666</v>
      </c>
      <c r="P9" s="67">
        <f t="shared" ref="P9" si="4">O9/D9</f>
        <v>5956666.666666666</v>
      </c>
      <c r="Q9" s="66">
        <f t="shared" ref="Q9" si="5">ROUNDDOWN(P9,2)</f>
        <v>5956666.6600000001</v>
      </c>
      <c r="R9" s="68">
        <f t="shared" ref="R9" si="6">Q9*D9</f>
        <v>5956666.6600000001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5956666.6600000001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5956666.6600000001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92">
        <v>4963888.88</v>
      </c>
      <c r="E12" s="100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1"/>
      <c r="E13" s="71">
        <v>992777.78</v>
      </c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26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33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2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D12:E12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2020-03-11T04:37:40Z</cp:lastPrinted>
  <dcterms:created xsi:type="dcterms:W3CDTF">2014-01-15T18:15:09Z</dcterms:created>
  <dcterms:modified xsi:type="dcterms:W3CDTF">2020-03-19T08:38:20Z</dcterms:modified>
</cp:coreProperties>
</file>